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wbw/Instituts-Marketing/Content Marketing/Inhalte/C19 - Nutzwertanalyse (SB)/"/>
    </mc:Choice>
  </mc:AlternateContent>
  <xr:revisionPtr revIDLastSave="0" documentId="8_{2523A9FF-8FED-D441-9A56-BD1F16981B7D}" xr6:coauthVersionLast="36" xr6:coauthVersionMax="36" xr10:uidLastSave="{00000000-0000-0000-0000-000000000000}"/>
  <bookViews>
    <workbookView xWindow="0" yWindow="0" windowWidth="28800" windowHeight="18000" activeTab="2" xr2:uid="{B012D94F-85AB-44FE-A2D5-E5823018483B}"/>
  </bookViews>
  <sheets>
    <sheet name="Präferenz Matrix" sheetId="2" r:id="rId1"/>
    <sheet name="Nutzwertanalyse" sheetId="1" r:id="rId2"/>
    <sheet name="Grafische Darstellung" sheetId="3" r:id="rId3"/>
  </sheets>
  <definedNames>
    <definedName name="_xlchart.v1.0" hidden="1">'Präferenz Matrix'!$B$5:$B$14</definedName>
    <definedName name="_xlchart.v1.1" hidden="1">'Präferenz Matrix'!$O$4</definedName>
    <definedName name="_xlchart.v1.2" hidden="1">'Präferenz Matrix'!$O$5:$O$14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B9" i="1"/>
  <c r="B8" i="1"/>
  <c r="B7" i="1"/>
  <c r="P18" i="1"/>
  <c r="N6" i="2" l="1"/>
  <c r="N7" i="2"/>
  <c r="N8" i="2"/>
  <c r="N9" i="2"/>
  <c r="N10" i="2"/>
  <c r="N11" i="2"/>
  <c r="N12" i="2"/>
  <c r="N13" i="2"/>
  <c r="N14" i="2"/>
  <c r="N5" i="2"/>
  <c r="O6" i="2" l="1"/>
  <c r="C8" i="1" s="1"/>
  <c r="O10" i="2"/>
  <c r="C12" i="1" s="1"/>
  <c r="O7" i="2"/>
  <c r="C9" i="1" s="1"/>
  <c r="O11" i="2"/>
  <c r="C13" i="1" s="1"/>
  <c r="O14" i="2"/>
  <c r="C16" i="1" s="1"/>
  <c r="O8" i="2"/>
  <c r="C10" i="1" s="1"/>
  <c r="O12" i="2"/>
  <c r="C14" i="1" s="1"/>
  <c r="O5" i="2"/>
  <c r="C7" i="1" s="1"/>
  <c r="O9" i="2"/>
  <c r="C11" i="1" s="1"/>
  <c r="O13" i="2"/>
  <c r="C15" i="1" s="1"/>
  <c r="S14" i="1" l="1"/>
  <c r="K14" i="1"/>
  <c r="O14" i="1"/>
  <c r="G14" i="1"/>
  <c r="S10" i="1"/>
  <c r="K10" i="1"/>
  <c r="O10" i="1"/>
  <c r="G10" i="1"/>
  <c r="K9" i="1"/>
  <c r="O9" i="1"/>
  <c r="G9" i="1"/>
  <c r="S9" i="1"/>
  <c r="O11" i="1"/>
  <c r="G11" i="1"/>
  <c r="S11" i="1"/>
  <c r="K11" i="1"/>
  <c r="K12" i="1"/>
  <c r="O12" i="1"/>
  <c r="G12" i="1"/>
  <c r="S12" i="1"/>
  <c r="K13" i="1"/>
  <c r="O13" i="1"/>
  <c r="G13" i="1"/>
  <c r="S13" i="1"/>
  <c r="O15" i="1"/>
  <c r="G15" i="1"/>
  <c r="S15" i="1"/>
  <c r="K15" i="1"/>
  <c r="K16" i="1"/>
  <c r="O16" i="1"/>
  <c r="G16" i="1"/>
  <c r="S16" i="1"/>
  <c r="O7" i="1"/>
  <c r="K7" i="1"/>
  <c r="G7" i="1"/>
  <c r="C17" i="1"/>
  <c r="S7" i="1"/>
  <c r="K8" i="1"/>
  <c r="O8" i="1"/>
  <c r="G8" i="1"/>
  <c r="S8" i="1"/>
  <c r="O16" i="2"/>
  <c r="G17" i="1" l="1"/>
  <c r="K17" i="1"/>
  <c r="K18" i="1" s="1"/>
  <c r="S17" i="1"/>
  <c r="O17" i="1"/>
  <c r="O18" i="1" l="1"/>
  <c r="S18" i="1"/>
  <c r="G18" i="1"/>
</calcChain>
</file>

<file path=xl/sharedStrings.xml><?xml version="1.0" encoding="utf-8"?>
<sst xmlns="http://schemas.openxmlformats.org/spreadsheetml/2006/main" count="40" uniqueCount="29">
  <si>
    <t>Nr.</t>
  </si>
  <si>
    <t>F*W</t>
  </si>
  <si>
    <t>Projektleiter:</t>
  </si>
  <si>
    <t>Erstellt am:</t>
  </si>
  <si>
    <t>Projekt:</t>
  </si>
  <si>
    <t>Erfüllungsgrad</t>
  </si>
  <si>
    <t>Kriterium 1</t>
  </si>
  <si>
    <t>Kriterium 2</t>
  </si>
  <si>
    <t>Kriterium 3</t>
  </si>
  <si>
    <t>Kriterium 4</t>
  </si>
  <si>
    <t>Kriterium 5</t>
  </si>
  <si>
    <t>Kriterium 6</t>
  </si>
  <si>
    <t>Kriterium 7</t>
  </si>
  <si>
    <t>Kriterium 8</t>
  </si>
  <si>
    <t>Kriterium 9</t>
  </si>
  <si>
    <t>Kriterium 10</t>
  </si>
  <si>
    <t>Erklärung</t>
  </si>
  <si>
    <t>Erklkärung</t>
  </si>
  <si>
    <t>Alternative A</t>
  </si>
  <si>
    <t>Alternative B</t>
  </si>
  <si>
    <t>Alternative C</t>
  </si>
  <si>
    <t>Alternative D</t>
  </si>
  <si>
    <t>Summe</t>
  </si>
  <si>
    <t>Rang</t>
  </si>
  <si>
    <t>Kriterium</t>
  </si>
  <si>
    <t>Gewichtung</t>
  </si>
  <si>
    <t>Punkte</t>
  </si>
  <si>
    <t>Gewichte</t>
  </si>
  <si>
    <t>Kriterien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</si>
</sst>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/>
    <xf numFmtId="0" fontId="0" fillId="0" borderId="0" xfId="0" applyFill="1"/>
    <xf numFmtId="1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Erfüllungsgrad nach</a:t>
            </a:r>
            <a:r>
              <a:rPr lang="de-AT" baseline="0"/>
              <a:t> den einzelnen Kriterien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Nutzwertanalyse!$E$5:$G$5</c:f>
              <c:strCache>
                <c:ptCount val="1"/>
                <c:pt idx="0">
                  <c:v>Alternative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Nutzwertanalyse!$B$7:$B$16</c:f>
              <c:strCache>
                <c:ptCount val="10"/>
                <c:pt idx="0">
                  <c:v>Kriterium 1</c:v>
                </c:pt>
                <c:pt idx="1">
                  <c:v>Kriterium 2</c:v>
                </c:pt>
                <c:pt idx="2">
                  <c:v>Kriterium 3</c:v>
                </c:pt>
                <c:pt idx="3">
                  <c:v>Kriterium 4</c:v>
                </c:pt>
                <c:pt idx="4">
                  <c:v>Kriterium 5</c:v>
                </c:pt>
                <c:pt idx="5">
                  <c:v>Kriterium 6</c:v>
                </c:pt>
                <c:pt idx="6">
                  <c:v>Kriterium 7</c:v>
                </c:pt>
                <c:pt idx="7">
                  <c:v>Kriterium 8</c:v>
                </c:pt>
                <c:pt idx="8">
                  <c:v>Kriterium 9</c:v>
                </c:pt>
                <c:pt idx="9">
                  <c:v>Kriterium 10</c:v>
                </c:pt>
              </c:strCache>
            </c:strRef>
          </c:cat>
          <c:val>
            <c:numRef>
              <c:f>Nutzwertanalyse!$F$7:$F$16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18C5-48F1-8BAC-CDB738737D3D}"/>
            </c:ext>
          </c:extLst>
        </c:ser>
        <c:ser>
          <c:idx val="1"/>
          <c:order val="1"/>
          <c:tx>
            <c:strRef>
              <c:f>Nutzwertanalyse!$I$5:$K$5</c:f>
              <c:strCache>
                <c:ptCount val="1"/>
                <c:pt idx="0">
                  <c:v>Alternative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Nutzwertanalyse!$B$7:$B$16</c:f>
              <c:strCache>
                <c:ptCount val="10"/>
                <c:pt idx="0">
                  <c:v>Kriterium 1</c:v>
                </c:pt>
                <c:pt idx="1">
                  <c:v>Kriterium 2</c:v>
                </c:pt>
                <c:pt idx="2">
                  <c:v>Kriterium 3</c:v>
                </c:pt>
                <c:pt idx="3">
                  <c:v>Kriterium 4</c:v>
                </c:pt>
                <c:pt idx="4">
                  <c:v>Kriterium 5</c:v>
                </c:pt>
                <c:pt idx="5">
                  <c:v>Kriterium 6</c:v>
                </c:pt>
                <c:pt idx="6">
                  <c:v>Kriterium 7</c:v>
                </c:pt>
                <c:pt idx="7">
                  <c:v>Kriterium 8</c:v>
                </c:pt>
                <c:pt idx="8">
                  <c:v>Kriterium 9</c:v>
                </c:pt>
                <c:pt idx="9">
                  <c:v>Kriterium 10</c:v>
                </c:pt>
              </c:strCache>
            </c:strRef>
          </c:cat>
          <c:val>
            <c:numRef>
              <c:f>Nutzwertanalyse!$J$7:$J$16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18C5-48F1-8BAC-CDB738737D3D}"/>
            </c:ext>
          </c:extLst>
        </c:ser>
        <c:ser>
          <c:idx val="2"/>
          <c:order val="2"/>
          <c:tx>
            <c:strRef>
              <c:f>Nutzwertanalyse!$M$5:$O$5</c:f>
              <c:strCache>
                <c:ptCount val="1"/>
                <c:pt idx="0">
                  <c:v>Alternative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Nutzwertanalyse!$B$7:$B$16</c:f>
              <c:strCache>
                <c:ptCount val="10"/>
                <c:pt idx="0">
                  <c:v>Kriterium 1</c:v>
                </c:pt>
                <c:pt idx="1">
                  <c:v>Kriterium 2</c:v>
                </c:pt>
                <c:pt idx="2">
                  <c:v>Kriterium 3</c:v>
                </c:pt>
                <c:pt idx="3">
                  <c:v>Kriterium 4</c:v>
                </c:pt>
                <c:pt idx="4">
                  <c:v>Kriterium 5</c:v>
                </c:pt>
                <c:pt idx="5">
                  <c:v>Kriterium 6</c:v>
                </c:pt>
                <c:pt idx="6">
                  <c:v>Kriterium 7</c:v>
                </c:pt>
                <c:pt idx="7">
                  <c:v>Kriterium 8</c:v>
                </c:pt>
                <c:pt idx="8">
                  <c:v>Kriterium 9</c:v>
                </c:pt>
                <c:pt idx="9">
                  <c:v>Kriterium 10</c:v>
                </c:pt>
              </c:strCache>
            </c:strRef>
          </c:cat>
          <c:val>
            <c:numRef>
              <c:f>Nutzwertanalyse!$N$7:$N$16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18C5-48F1-8BAC-CDB738737D3D}"/>
            </c:ext>
          </c:extLst>
        </c:ser>
        <c:ser>
          <c:idx val="3"/>
          <c:order val="3"/>
          <c:tx>
            <c:strRef>
              <c:f>Nutzwertanalyse!$Q$5:$S$5</c:f>
              <c:strCache>
                <c:ptCount val="1"/>
                <c:pt idx="0">
                  <c:v>Alternative 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Nutzwertanalyse!$B$7:$B$16</c:f>
              <c:strCache>
                <c:ptCount val="10"/>
                <c:pt idx="0">
                  <c:v>Kriterium 1</c:v>
                </c:pt>
                <c:pt idx="1">
                  <c:v>Kriterium 2</c:v>
                </c:pt>
                <c:pt idx="2">
                  <c:v>Kriterium 3</c:v>
                </c:pt>
                <c:pt idx="3">
                  <c:v>Kriterium 4</c:v>
                </c:pt>
                <c:pt idx="4">
                  <c:v>Kriterium 5</c:v>
                </c:pt>
                <c:pt idx="5">
                  <c:v>Kriterium 6</c:v>
                </c:pt>
                <c:pt idx="6">
                  <c:v>Kriterium 7</c:v>
                </c:pt>
                <c:pt idx="7">
                  <c:v>Kriterium 8</c:v>
                </c:pt>
                <c:pt idx="8">
                  <c:v>Kriterium 9</c:v>
                </c:pt>
                <c:pt idx="9">
                  <c:v>Kriterium 10</c:v>
                </c:pt>
              </c:strCache>
            </c:strRef>
          </c:cat>
          <c:val>
            <c:numRef>
              <c:f>Nutzwertanalyse!$R$7:$R$16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18C5-48F1-8BAC-CDB73873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872920"/>
        <c:axId val="1138879808"/>
      </c:radarChart>
      <c:catAx>
        <c:axId val="113887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8879808"/>
        <c:crosses val="autoZero"/>
        <c:auto val="1"/>
        <c:lblAlgn val="ctr"/>
        <c:lblOffset val="100"/>
        <c:noMultiLvlLbl val="0"/>
      </c:catAx>
      <c:valAx>
        <c:axId val="11388798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887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Gewichte der verschiedenen Kriterien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Gewichte der verschiedenen Kriterien</a:t>
          </a:r>
        </a:p>
      </cx:txPr>
    </cx:title>
    <cx:plotArea>
      <cx:plotAreaRegion>
        <cx:series layoutId="treemap" uniqueId="{CBB8418B-BE00-4E54-B1C6-47FD00863741}">
          <cx:tx>
            <cx:txData>
              <cx:f>_xlchart.v1.1</cx:f>
              <cx:v>Gewichte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banner"/>
          </cx:layoutPr>
        </cx:series>
      </cx:plotAreaRegion>
    </cx:plotArea>
    <cx:legend pos="r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18</xdr:row>
      <xdr:rowOff>133350</xdr:rowOff>
    </xdr:from>
    <xdr:ext cx="1498167" cy="1125693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45D2E05-4985-4F5B-8D73-98F8B19C1204}"/>
            </a:ext>
          </a:extLst>
        </xdr:cNvPr>
        <xdr:cNvSpPr txBox="1"/>
      </xdr:nvSpPr>
      <xdr:spPr>
        <a:xfrm>
          <a:off x="257175" y="4133850"/>
          <a:ext cx="1498167" cy="1125693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Hier die Bezeichnung</a:t>
          </a:r>
        </a:p>
        <a:p>
          <a:r>
            <a:rPr lang="en-GB" sz="1100"/>
            <a:t>der Kriterien einfügen</a:t>
          </a:r>
        </a:p>
        <a:p>
          <a:endParaRPr lang="en-GB" sz="1100"/>
        </a:p>
        <a:p>
          <a:r>
            <a:rPr lang="en-GB" sz="1100"/>
            <a:t>(Werden automatisch</a:t>
          </a:r>
        </a:p>
        <a:p>
          <a:r>
            <a:rPr lang="en-GB" sz="1100"/>
            <a:t>in</a:t>
          </a:r>
          <a:r>
            <a:rPr lang="en-GB" sz="1100" baseline="0"/>
            <a:t> die Nutzwertanalyse</a:t>
          </a:r>
        </a:p>
        <a:p>
          <a:r>
            <a:rPr lang="en-GB" sz="1100" baseline="0"/>
            <a:t>übertragen)</a:t>
          </a:r>
          <a:endParaRPr lang="en-GB" sz="1100"/>
        </a:p>
      </xdr:txBody>
    </xdr:sp>
    <xdr:clientData/>
  </xdr:oneCellAnchor>
  <xdr:twoCellAnchor>
    <xdr:from>
      <xdr:col>1</xdr:col>
      <xdr:colOff>342900</xdr:colOff>
      <xdr:row>14</xdr:row>
      <xdr:rowOff>76200</xdr:rowOff>
    </xdr:from>
    <xdr:to>
      <xdr:col>1</xdr:col>
      <xdr:colOff>634784</xdr:colOff>
      <xdr:row>18</xdr:row>
      <xdr:rowOff>133350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EFA8A07C-8995-481C-803E-878D1FC0C0A4}"/>
            </a:ext>
          </a:extLst>
        </xdr:cNvPr>
        <xdr:cNvCxnSpPr>
          <a:stCxn id="2" idx="0"/>
        </xdr:cNvCxnSpPr>
      </xdr:nvCxnSpPr>
      <xdr:spPr>
        <a:xfrm flipH="1" flipV="1">
          <a:off x="714375" y="3314700"/>
          <a:ext cx="291884" cy="8191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104775</xdr:colOff>
      <xdr:row>19</xdr:row>
      <xdr:rowOff>28575</xdr:rowOff>
    </xdr:from>
    <xdr:ext cx="5030480" cy="1642373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CE757A19-4100-4160-A58E-F57FF21366F2}"/>
            </a:ext>
          </a:extLst>
        </xdr:cNvPr>
        <xdr:cNvSpPr txBox="1"/>
      </xdr:nvSpPr>
      <xdr:spPr>
        <a:xfrm>
          <a:off x="4286250" y="4219575"/>
          <a:ext cx="5030480" cy="1642373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Nur die blau markierten Felder ausfüllen!!!</a:t>
          </a:r>
        </a:p>
        <a:p>
          <a:endParaRPr lang="en-GB" sz="1100"/>
        </a:p>
        <a:p>
          <a:r>
            <a:rPr lang="en-GB" sz="1100"/>
            <a:t>Immer Vergleich zweier Kriterien</a:t>
          </a:r>
        </a:p>
        <a:p>
          <a:r>
            <a:rPr lang="en-GB" sz="1100"/>
            <a:t>Nummer</a:t>
          </a:r>
          <a:r>
            <a:rPr lang="en-GB" sz="1100" baseline="0"/>
            <a:t> des Kriteriums, das als wichtiger angesehen wird, eintragen.</a:t>
          </a:r>
        </a:p>
        <a:p>
          <a:r>
            <a:rPr lang="en-GB" sz="1100"/>
            <a:t> </a:t>
          </a:r>
        </a:p>
        <a:p>
          <a:r>
            <a:rPr lang="en-GB" sz="1100"/>
            <a:t>Beispiel:</a:t>
          </a:r>
          <a:endParaRPr lang="en-GB" sz="1100" baseline="0"/>
        </a:p>
        <a:p>
          <a:r>
            <a:rPr lang="en-GB" sz="1100" baseline="0"/>
            <a:t>1. Blaues Feld, links oben: Hier werden die Kriterien 2(links) und 1(oben) verglichen.</a:t>
          </a:r>
        </a:p>
        <a:p>
          <a:r>
            <a:rPr lang="en-GB" sz="1100" baseline="0"/>
            <a:t>Ist das Kriterium 2 wichtiger, in das blaue Feld die Nr. 2 eintragen. Ist das Kriterium 1</a:t>
          </a:r>
        </a:p>
        <a:p>
          <a:r>
            <a:rPr lang="en-GB" sz="1100" baseline="0"/>
            <a:t>wichtiger, dann die Zahl 1 eintragen.</a:t>
          </a:r>
        </a:p>
      </xdr:txBody>
    </xdr:sp>
    <xdr:clientData/>
  </xdr:oneCellAnchor>
  <xdr:twoCellAnchor>
    <xdr:from>
      <xdr:col>6</xdr:col>
      <xdr:colOff>247650</xdr:colOff>
      <xdr:row>14</xdr:row>
      <xdr:rowOff>38100</xdr:rowOff>
    </xdr:from>
    <xdr:to>
      <xdr:col>10</xdr:col>
      <xdr:colOff>104775</xdr:colOff>
      <xdr:row>23</xdr:row>
      <xdr:rowOff>87762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6A852409-3EE3-45F7-9797-FF92A3DD7F7C}"/>
            </a:ext>
          </a:extLst>
        </xdr:cNvPr>
        <xdr:cNvCxnSpPr>
          <a:stCxn id="6" idx="1"/>
        </xdr:cNvCxnSpPr>
      </xdr:nvCxnSpPr>
      <xdr:spPr>
        <a:xfrm flipH="1" flipV="1">
          <a:off x="2933700" y="3276600"/>
          <a:ext cx="1381125" cy="176416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123825</xdr:colOff>
      <xdr:row>7</xdr:row>
      <xdr:rowOff>152400</xdr:rowOff>
    </xdr:from>
    <xdr:ext cx="2151486" cy="78124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AE1E84C-C12B-4793-B9FE-81854AEC03E9}"/>
            </a:ext>
          </a:extLst>
        </xdr:cNvPr>
        <xdr:cNvSpPr txBox="1"/>
      </xdr:nvSpPr>
      <xdr:spPr>
        <a:xfrm>
          <a:off x="7734300" y="1657350"/>
          <a:ext cx="2151486" cy="781240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Aus dem paarweisen Vergleich</a:t>
          </a:r>
        </a:p>
        <a:p>
          <a:r>
            <a:rPr lang="en-GB" sz="1100"/>
            <a:t>werden automatisch die Gewichte</a:t>
          </a:r>
        </a:p>
        <a:p>
          <a:r>
            <a:rPr lang="en-GB" sz="1100"/>
            <a:t>der</a:t>
          </a:r>
          <a:r>
            <a:rPr lang="en-GB" sz="1100" baseline="0"/>
            <a:t> Kriterien errechnet und in die</a:t>
          </a:r>
        </a:p>
        <a:p>
          <a:r>
            <a:rPr lang="en-GB" sz="1100" baseline="0"/>
            <a:t>Nutzwertanalyse übertragen</a:t>
          </a:r>
        </a:p>
      </xdr:txBody>
    </xdr:sp>
    <xdr:clientData/>
  </xdr:oneCellAnchor>
  <xdr:twoCellAnchor>
    <xdr:from>
      <xdr:col>14</xdr:col>
      <xdr:colOff>619125</xdr:colOff>
      <xdr:row>9</xdr:row>
      <xdr:rowOff>47720</xdr:rowOff>
    </xdr:from>
    <xdr:to>
      <xdr:col>16</xdr:col>
      <xdr:colOff>123825</xdr:colOff>
      <xdr:row>9</xdr:row>
      <xdr:rowOff>57150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B2D74878-3A3D-48DE-9590-3A8EB1FEEACB}"/>
            </a:ext>
          </a:extLst>
        </xdr:cNvPr>
        <xdr:cNvCxnSpPr>
          <a:stCxn id="11" idx="1"/>
        </xdr:cNvCxnSpPr>
      </xdr:nvCxnSpPr>
      <xdr:spPr>
        <a:xfrm flipH="1">
          <a:off x="6838950" y="2047970"/>
          <a:ext cx="895350" cy="943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314325</xdr:colOff>
      <xdr:row>3</xdr:row>
      <xdr:rowOff>152400</xdr:rowOff>
    </xdr:from>
    <xdr:ext cx="3649589" cy="1297919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603720F9-FB7F-41DC-AC69-1B7FEDF1BC11}"/>
            </a:ext>
          </a:extLst>
        </xdr:cNvPr>
        <xdr:cNvSpPr txBox="1"/>
      </xdr:nvSpPr>
      <xdr:spPr>
        <a:xfrm>
          <a:off x="10763250" y="723900"/>
          <a:ext cx="3649589" cy="1297919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Wenn weniger als zehn Kriterien verwendet werden</a:t>
          </a:r>
          <a:r>
            <a:rPr lang="en-GB" sz="1100" baseline="0"/>
            <a:t>,</a:t>
          </a:r>
        </a:p>
        <a:p>
          <a:r>
            <a:rPr lang="en-GB" sz="1100" baseline="0"/>
            <a:t>muss das Excel nicht angepasst werden!</a:t>
          </a:r>
        </a:p>
        <a:p>
          <a:endParaRPr lang="en-GB" sz="1100" baseline="0"/>
        </a:p>
        <a:p>
          <a:r>
            <a:rPr lang="en-GB" sz="1100" baseline="0"/>
            <a:t>Werden z.B. nur 4 Kriterien benötigt, einfach nur den</a:t>
          </a:r>
        </a:p>
        <a:p>
          <a:r>
            <a:rPr lang="en-GB" sz="1100" baseline="0"/>
            <a:t>Kriterien mit den Nr. 1-4 Bezeichnungen geben und die</a:t>
          </a:r>
        </a:p>
        <a:p>
          <a:r>
            <a:rPr lang="en-GB" sz="1100" baseline="0"/>
            <a:t>entsprechenden blauen Zellen ausfüllen. Das entsprechende</a:t>
          </a:r>
        </a:p>
        <a:p>
          <a:r>
            <a:rPr lang="en-GB" sz="1100" baseline="0"/>
            <a:t>Beispiel ist unten zu sehen:</a:t>
          </a:r>
          <a:endParaRPr lang="en-GB" sz="1100"/>
        </a:p>
      </xdr:txBody>
    </xdr:sp>
    <xdr:clientData/>
  </xdr:oneCellAnchor>
  <xdr:twoCellAnchor editAs="oneCell">
    <xdr:from>
      <xdr:col>20</xdr:col>
      <xdr:colOff>0</xdr:colOff>
      <xdr:row>9</xdr:row>
      <xdr:rowOff>133350</xdr:rowOff>
    </xdr:from>
    <xdr:to>
      <xdr:col>25</xdr:col>
      <xdr:colOff>444570</xdr:colOff>
      <xdr:row>18</xdr:row>
      <xdr:rowOff>120592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B48B615B-CA6A-4AFB-98F4-EDC67645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8475" y="2133600"/>
          <a:ext cx="4254570" cy="1987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200025</xdr:colOff>
      <xdr:row>23</xdr:row>
      <xdr:rowOff>142875</xdr:rowOff>
    </xdr:from>
    <xdr:ext cx="2962275" cy="1470146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DD5C974-D3FD-4684-93B5-27A2AD91C536}"/>
            </a:ext>
          </a:extLst>
        </xdr:cNvPr>
        <xdr:cNvSpPr txBox="1"/>
      </xdr:nvSpPr>
      <xdr:spPr>
        <a:xfrm>
          <a:off x="3648075" y="4524375"/>
          <a:ext cx="2962275" cy="1470146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Hier wird eingetragen,</a:t>
          </a:r>
        </a:p>
        <a:p>
          <a:r>
            <a:rPr lang="en-GB" sz="1100"/>
            <a:t>wie</a:t>
          </a:r>
          <a:r>
            <a:rPr lang="en-GB" sz="1100" baseline="0"/>
            <a:t> sehr eine Alternative</a:t>
          </a:r>
        </a:p>
        <a:p>
          <a:r>
            <a:rPr lang="en-GB" sz="1100" baseline="0"/>
            <a:t>das jeweilige Kriterium erfüllt</a:t>
          </a:r>
        </a:p>
        <a:p>
          <a:endParaRPr lang="en-GB" sz="1100" baseline="0"/>
        </a:p>
        <a:p>
          <a:r>
            <a:rPr lang="en-GB" sz="1100" baseline="0"/>
            <a:t>Als Skala 0 bis 1 verwenden!</a:t>
          </a:r>
        </a:p>
        <a:p>
          <a:r>
            <a:rPr lang="en-GB" sz="1100" baseline="0"/>
            <a:t>Ein höherer Wert bedeutet einen höheren Erfüllungsgrad: 0 = nicht erfüllt, 1 = vollkommen erfüllt!</a:t>
          </a:r>
          <a:endParaRPr lang="en-GB" sz="1100"/>
        </a:p>
      </xdr:txBody>
    </xdr:sp>
    <xdr:clientData/>
  </xdr:oneCellAnchor>
  <xdr:twoCellAnchor>
    <xdr:from>
      <xdr:col>5</xdr:col>
      <xdr:colOff>409575</xdr:colOff>
      <xdr:row>18</xdr:row>
      <xdr:rowOff>57154</xdr:rowOff>
    </xdr:from>
    <xdr:to>
      <xdr:col>6</xdr:col>
      <xdr:colOff>200025</xdr:colOff>
      <xdr:row>27</xdr:row>
      <xdr:rowOff>115948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C82F3F2C-167F-419D-8D27-A8224C7F80D9}"/>
            </a:ext>
          </a:extLst>
        </xdr:cNvPr>
        <xdr:cNvCxnSpPr>
          <a:stCxn id="2" idx="1"/>
        </xdr:cNvCxnSpPr>
      </xdr:nvCxnSpPr>
      <xdr:spPr>
        <a:xfrm flipH="1" flipV="1">
          <a:off x="3095625" y="3486154"/>
          <a:ext cx="552450" cy="177329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266700</xdr:colOff>
      <xdr:row>23</xdr:row>
      <xdr:rowOff>38100</xdr:rowOff>
    </xdr:from>
    <xdr:ext cx="1571625" cy="1125693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4B238B4-CEB4-4297-9F15-7BBC367BF5DC}"/>
            </a:ext>
          </a:extLst>
        </xdr:cNvPr>
        <xdr:cNvSpPr txBox="1"/>
      </xdr:nvSpPr>
      <xdr:spPr>
        <a:xfrm>
          <a:off x="590550" y="4419600"/>
          <a:ext cx="1571625" cy="1125693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In diese Spalte wird</a:t>
          </a:r>
        </a:p>
        <a:p>
          <a:r>
            <a:rPr lang="en-GB" sz="1100"/>
            <a:t>die</a:t>
          </a:r>
          <a:r>
            <a:rPr lang="en-GB" sz="1100" baseline="0"/>
            <a:t> Begründung für </a:t>
          </a:r>
        </a:p>
        <a:p>
          <a:r>
            <a:rPr lang="en-GB" sz="1100" baseline="0"/>
            <a:t>die jeweilige Bewertung</a:t>
          </a:r>
        </a:p>
        <a:p>
          <a:r>
            <a:rPr lang="en-GB" sz="1100" baseline="0"/>
            <a:t>eingetragen.</a:t>
          </a:r>
        </a:p>
        <a:p>
          <a:endParaRPr lang="en-GB" sz="1100" baseline="0"/>
        </a:p>
        <a:p>
          <a:r>
            <a:rPr lang="en-GB" sz="1100" baseline="0"/>
            <a:t>(Kein Pflichtfeld)</a:t>
          </a:r>
          <a:endParaRPr lang="en-GB" sz="1100"/>
        </a:p>
      </xdr:txBody>
    </xdr:sp>
    <xdr:clientData/>
  </xdr:oneCellAnchor>
  <xdr:twoCellAnchor>
    <xdr:from>
      <xdr:col>4</xdr:col>
      <xdr:colOff>152400</xdr:colOff>
      <xdr:row>18</xdr:row>
      <xdr:rowOff>57150</xdr:rowOff>
    </xdr:from>
    <xdr:to>
      <xdr:col>4</xdr:col>
      <xdr:colOff>304800</xdr:colOff>
      <xdr:row>26</xdr:row>
      <xdr:rowOff>29447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F02ADB29-BE54-4C5D-B18E-D56D457EB108}"/>
            </a:ext>
          </a:extLst>
        </xdr:cNvPr>
        <xdr:cNvCxnSpPr>
          <a:stCxn id="11" idx="3"/>
        </xdr:cNvCxnSpPr>
      </xdr:nvCxnSpPr>
      <xdr:spPr>
        <a:xfrm flipV="1">
          <a:off x="2162175" y="3486150"/>
          <a:ext cx="152400" cy="149629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304800</xdr:colOff>
      <xdr:row>2</xdr:row>
      <xdr:rowOff>161925</xdr:rowOff>
    </xdr:from>
    <xdr:ext cx="1752600" cy="781240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5AA5639F-AFC7-4391-9B90-48187833CAFD}"/>
            </a:ext>
          </a:extLst>
        </xdr:cNvPr>
        <xdr:cNvSpPr txBox="1"/>
      </xdr:nvSpPr>
      <xdr:spPr>
        <a:xfrm>
          <a:off x="11077575" y="542925"/>
          <a:ext cx="1752600" cy="781240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In dieser Zeile werden die</a:t>
          </a:r>
        </a:p>
        <a:p>
          <a:r>
            <a:rPr lang="en-GB" sz="1100"/>
            <a:t>Bezeichnungen</a:t>
          </a:r>
          <a:r>
            <a:rPr lang="en-GB" sz="1100" baseline="0"/>
            <a:t> für die</a:t>
          </a:r>
        </a:p>
        <a:p>
          <a:r>
            <a:rPr lang="en-GB" sz="1100" baseline="0"/>
            <a:t>unterschiedlichen </a:t>
          </a:r>
        </a:p>
        <a:p>
          <a:r>
            <a:rPr lang="en-GB" sz="1100" baseline="0"/>
            <a:t>Alternativen eingetragen</a:t>
          </a:r>
          <a:endParaRPr lang="en-GB" sz="1100"/>
        </a:p>
      </xdr:txBody>
    </xdr:sp>
    <xdr:clientData/>
  </xdr:oneCellAnchor>
  <xdr:twoCellAnchor>
    <xdr:from>
      <xdr:col>19</xdr:col>
      <xdr:colOff>152400</xdr:colOff>
      <xdr:row>4</xdr:row>
      <xdr:rowOff>85725</xdr:rowOff>
    </xdr:from>
    <xdr:to>
      <xdr:col>20</xdr:col>
      <xdr:colOff>304800</xdr:colOff>
      <xdr:row>4</xdr:row>
      <xdr:rowOff>171545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B0A86C9B-96D7-4414-9145-F384FEF2B11E}"/>
            </a:ext>
          </a:extLst>
        </xdr:cNvPr>
        <xdr:cNvCxnSpPr>
          <a:stCxn id="20" idx="1"/>
        </xdr:cNvCxnSpPr>
      </xdr:nvCxnSpPr>
      <xdr:spPr>
        <a:xfrm flipH="1" flipV="1">
          <a:off x="10163175" y="847725"/>
          <a:ext cx="914400" cy="8582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485775</xdr:colOff>
      <xdr:row>11</xdr:row>
      <xdr:rowOff>161925</xdr:rowOff>
    </xdr:from>
    <xdr:ext cx="1676400" cy="781240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E1963BD5-1260-483D-848D-78C196A608A0}"/>
            </a:ext>
          </a:extLst>
        </xdr:cNvPr>
        <xdr:cNvSpPr txBox="1"/>
      </xdr:nvSpPr>
      <xdr:spPr>
        <a:xfrm>
          <a:off x="11258550" y="2257425"/>
          <a:ext cx="1676400" cy="781240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Umso höher dieser Wert,</a:t>
          </a:r>
        </a:p>
        <a:p>
          <a:r>
            <a:rPr lang="en-GB" sz="1100"/>
            <a:t>umso</a:t>
          </a:r>
          <a:r>
            <a:rPr lang="en-GB" sz="1100" baseline="0"/>
            <a:t> besser erfüllt die</a:t>
          </a:r>
        </a:p>
        <a:p>
          <a:r>
            <a:rPr lang="en-GB" sz="1100" baseline="0"/>
            <a:t>Alternative die gewählten und gewichteten Kriterien</a:t>
          </a:r>
          <a:endParaRPr lang="en-GB" sz="1100"/>
        </a:p>
      </xdr:txBody>
    </xdr:sp>
    <xdr:clientData/>
  </xdr:oneCellAnchor>
  <xdr:twoCellAnchor>
    <xdr:from>
      <xdr:col>19</xdr:col>
      <xdr:colOff>152401</xdr:colOff>
      <xdr:row>13</xdr:row>
      <xdr:rowOff>171545</xdr:rowOff>
    </xdr:from>
    <xdr:to>
      <xdr:col>20</xdr:col>
      <xdr:colOff>485775</xdr:colOff>
      <xdr:row>16</xdr:row>
      <xdr:rowOff>28575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8464CF2F-A6EB-414E-B0ED-25CC9B8AB0C5}"/>
            </a:ext>
          </a:extLst>
        </xdr:cNvPr>
        <xdr:cNvCxnSpPr>
          <a:stCxn id="26" idx="1"/>
        </xdr:cNvCxnSpPr>
      </xdr:nvCxnSpPr>
      <xdr:spPr>
        <a:xfrm flipH="1">
          <a:off x="10163176" y="2648045"/>
          <a:ext cx="1095374" cy="42853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533399</xdr:colOff>
      <xdr:row>17</xdr:row>
      <xdr:rowOff>66675</xdr:rowOff>
    </xdr:from>
    <xdr:ext cx="1990725" cy="781240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DDC88AA9-366D-4A65-BCB1-46C80B429423}"/>
            </a:ext>
          </a:extLst>
        </xdr:cNvPr>
        <xdr:cNvSpPr txBox="1"/>
      </xdr:nvSpPr>
      <xdr:spPr>
        <a:xfrm>
          <a:off x="11306174" y="3305175"/>
          <a:ext cx="1990725" cy="781240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Hier wird der Rang der</a:t>
          </a:r>
          <a:r>
            <a:rPr lang="en-GB" sz="1100" baseline="0"/>
            <a:t> Alternative angezeigt.</a:t>
          </a:r>
        </a:p>
        <a:p>
          <a:r>
            <a:rPr lang="en-GB" sz="1100" baseline="0"/>
            <a:t>1 = am besten bewertet</a:t>
          </a:r>
        </a:p>
        <a:p>
          <a:r>
            <a:rPr lang="en-GB" sz="1100" baseline="0"/>
            <a:t>4 = am schlechtesten bewertet</a:t>
          </a:r>
          <a:endParaRPr lang="en-GB" sz="1100"/>
        </a:p>
      </xdr:txBody>
    </xdr:sp>
    <xdr:clientData/>
  </xdr:oneCellAnchor>
  <xdr:twoCellAnchor>
    <xdr:from>
      <xdr:col>19</xdr:col>
      <xdr:colOff>161927</xdr:colOff>
      <xdr:row>17</xdr:row>
      <xdr:rowOff>152406</xdr:rowOff>
    </xdr:from>
    <xdr:to>
      <xdr:col>20</xdr:col>
      <xdr:colOff>533399</xdr:colOff>
      <xdr:row>19</xdr:row>
      <xdr:rowOff>76295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DB51C779-F4F1-4B42-8A84-B606D3F47B7E}"/>
            </a:ext>
          </a:extLst>
        </xdr:cNvPr>
        <xdr:cNvCxnSpPr>
          <a:stCxn id="30" idx="1"/>
        </xdr:cNvCxnSpPr>
      </xdr:nvCxnSpPr>
      <xdr:spPr>
        <a:xfrm flipH="1" flipV="1">
          <a:off x="10172702" y="3390906"/>
          <a:ext cx="1133472" cy="304889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6</xdr:col>
      <xdr:colOff>152400</xdr:colOff>
      <xdr:row>15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Diagramm 2">
              <a:extLst>
                <a:ext uri="{FF2B5EF4-FFF2-40B4-BE49-F238E27FC236}">
                  <a16:creationId xmlns:a16="http://schemas.microsoft.com/office/drawing/2014/main" id="{648F4B07-F8E6-4F22-A4DB-D4F4EA6084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" y="152400"/>
              <a:ext cx="4953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15</xdr:row>
      <xdr:rowOff>190499</xdr:rowOff>
    </xdr:from>
    <xdr:to>
      <xdr:col>7</xdr:col>
      <xdr:colOff>190500</xdr:colOff>
      <xdr:row>35</xdr:row>
      <xdr:rowOff>9524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7430650-4EC2-4807-9328-1B7F09AB5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352425</xdr:colOff>
      <xdr:row>5</xdr:row>
      <xdr:rowOff>85725</xdr:rowOff>
    </xdr:from>
    <xdr:ext cx="1208023" cy="953466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1D09A81-EA3A-42A2-AC3A-3F394C34253C}"/>
            </a:ext>
          </a:extLst>
        </xdr:cNvPr>
        <xdr:cNvSpPr txBox="1"/>
      </xdr:nvSpPr>
      <xdr:spPr>
        <a:xfrm>
          <a:off x="4924425" y="1038225"/>
          <a:ext cx="1208023" cy="953466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aseline="0"/>
            <a:t>Hier werden die</a:t>
          </a:r>
        </a:p>
        <a:p>
          <a:r>
            <a:rPr lang="en-GB" sz="1100" baseline="0"/>
            <a:t>Gewichte der</a:t>
          </a:r>
        </a:p>
        <a:p>
          <a:r>
            <a:rPr lang="en-GB" sz="1100" baseline="0"/>
            <a:t>unterschiedlichen</a:t>
          </a:r>
        </a:p>
        <a:p>
          <a:r>
            <a:rPr lang="en-GB" sz="1100" baseline="0"/>
            <a:t>Kriterien grafisch</a:t>
          </a:r>
        </a:p>
        <a:p>
          <a:r>
            <a:rPr lang="en-GB" sz="1100" baseline="0"/>
            <a:t>dargestellt.</a:t>
          </a:r>
        </a:p>
      </xdr:txBody>
    </xdr:sp>
    <xdr:clientData/>
  </xdr:oneCellAnchor>
  <xdr:oneCellAnchor>
    <xdr:from>
      <xdr:col>7</xdr:col>
      <xdr:colOff>466725</xdr:colOff>
      <xdr:row>22</xdr:row>
      <xdr:rowOff>133350</xdr:rowOff>
    </xdr:from>
    <xdr:ext cx="1433406" cy="1125693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208A2AA-CA55-4B73-854A-F362AA5A8431}"/>
            </a:ext>
          </a:extLst>
        </xdr:cNvPr>
        <xdr:cNvSpPr txBox="1"/>
      </xdr:nvSpPr>
      <xdr:spPr>
        <a:xfrm>
          <a:off x="5800725" y="4324350"/>
          <a:ext cx="1433406" cy="1125693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aseline="0"/>
            <a:t>Hier werden die</a:t>
          </a:r>
        </a:p>
        <a:p>
          <a:r>
            <a:rPr lang="en-GB" sz="1100" baseline="0"/>
            <a:t>verschiedenen</a:t>
          </a:r>
        </a:p>
        <a:p>
          <a:r>
            <a:rPr lang="en-GB" sz="1100" baseline="0"/>
            <a:t>Alternativen anhand</a:t>
          </a:r>
        </a:p>
        <a:p>
          <a:r>
            <a:rPr lang="en-GB" sz="1100" baseline="0"/>
            <a:t>der Erfüllungsgrade</a:t>
          </a:r>
        </a:p>
        <a:p>
          <a:r>
            <a:rPr lang="en-GB" sz="1100" baseline="0"/>
            <a:t>der unterschiedlichen</a:t>
          </a:r>
        </a:p>
        <a:p>
          <a:r>
            <a:rPr lang="en-GB" sz="1100" baseline="0"/>
            <a:t>Kriterien verglichen</a:t>
          </a:r>
        </a:p>
      </xdr:txBody>
    </xdr:sp>
    <xdr:clientData/>
  </xdr:oneCellAnchor>
  <xdr:oneCellAnchor>
    <xdr:from>
      <xdr:col>10</xdr:col>
      <xdr:colOff>104775</xdr:colOff>
      <xdr:row>12</xdr:row>
      <xdr:rowOff>28575</xdr:rowOff>
    </xdr:from>
    <xdr:ext cx="2443682" cy="1814599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73D1978-6866-49E2-9515-F67E96051A7B}"/>
            </a:ext>
          </a:extLst>
        </xdr:cNvPr>
        <xdr:cNvSpPr txBox="1"/>
      </xdr:nvSpPr>
      <xdr:spPr>
        <a:xfrm>
          <a:off x="7724775" y="2314575"/>
          <a:ext cx="2443682" cy="1814599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baseline="0"/>
            <a:t>Wenn weniger Alternativen / Kriterien</a:t>
          </a:r>
        </a:p>
        <a:p>
          <a:r>
            <a:rPr lang="en-GB" sz="1100" b="1" baseline="0"/>
            <a:t>als in der Vorlage verwendet werden,</a:t>
          </a:r>
        </a:p>
        <a:p>
          <a:r>
            <a:rPr lang="en-GB" sz="1100" b="1" baseline="0"/>
            <a:t>dürfen für eine korrekte Darstellung</a:t>
          </a:r>
        </a:p>
        <a:p>
          <a:r>
            <a:rPr lang="en-GB" sz="1100" b="1" baseline="0"/>
            <a:t>nur die entsprechendne Daten bei den</a:t>
          </a:r>
        </a:p>
        <a:p>
          <a:r>
            <a:rPr lang="en-GB" sz="1100" b="1" baseline="0"/>
            <a:t>Darstellungen ausgewählt sein!</a:t>
          </a:r>
        </a:p>
        <a:p>
          <a:endParaRPr lang="en-GB" sz="1100" b="1" baseline="0"/>
        </a:p>
        <a:p>
          <a:r>
            <a:rPr lang="en-GB" sz="1100" b="1" baseline="0"/>
            <a:t>(Rechtsclick auf Diagramm --&gt; Daten</a:t>
          </a:r>
        </a:p>
        <a:p>
          <a:r>
            <a:rPr lang="en-GB" sz="1100" b="1" baseline="0"/>
            <a:t>auswählen --&gt; Haken bei Kriterien</a:t>
          </a:r>
        </a:p>
        <a:p>
          <a:r>
            <a:rPr lang="en-GB" sz="1100" b="1" baseline="0"/>
            <a:t>und Alternativen entfernen, die nicht</a:t>
          </a:r>
        </a:p>
        <a:p>
          <a:r>
            <a:rPr lang="en-GB" sz="1100" b="1" baseline="0"/>
            <a:t>verwendet werden)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B801-8D8B-4FEA-9E3B-5D43D42D4BC8}">
  <dimension ref="A1:O16"/>
  <sheetViews>
    <sheetView showGridLines="0" workbookViewId="0">
      <selection activeCell="D7" sqref="D7"/>
    </sheetView>
  </sheetViews>
  <sheetFormatPr baseColWidth="10" defaultRowHeight="15" x14ac:dyDescent="0.2"/>
  <cols>
    <col min="1" max="1" width="5.5" customWidth="1"/>
    <col min="2" max="2" width="11.83203125" bestFit="1" customWidth="1"/>
    <col min="3" max="12" width="5.6640625" customWidth="1"/>
    <col min="14" max="14" width="7.6640625" bestFit="1" customWidth="1"/>
    <col min="15" max="15" width="9.5" bestFit="1" customWidth="1"/>
  </cols>
  <sheetData>
    <row r="1" spans="1:15" x14ac:dyDescent="0.2">
      <c r="A1" t="s">
        <v>3</v>
      </c>
    </row>
    <row r="4" spans="1:15" x14ac:dyDescent="0.2">
      <c r="A4" s="7" t="s">
        <v>0</v>
      </c>
      <c r="B4" s="6" t="s">
        <v>28</v>
      </c>
      <c r="C4" s="7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>
        <v>9</v>
      </c>
      <c r="L4" s="7">
        <v>10</v>
      </c>
      <c r="M4" s="6"/>
      <c r="N4" s="6" t="s">
        <v>26</v>
      </c>
      <c r="O4" s="6" t="s">
        <v>27</v>
      </c>
    </row>
    <row r="5" spans="1:15" ht="20" customHeight="1" x14ac:dyDescent="0.2">
      <c r="A5" s="9">
        <v>1</v>
      </c>
      <c r="B5" t="s">
        <v>6</v>
      </c>
      <c r="C5" s="3"/>
      <c r="D5" s="4"/>
      <c r="E5" s="4"/>
      <c r="F5" s="4"/>
      <c r="G5" s="4"/>
      <c r="H5" s="4"/>
      <c r="I5" s="4"/>
      <c r="J5" s="4"/>
      <c r="K5" s="4"/>
      <c r="L5" s="4"/>
      <c r="M5" s="2"/>
      <c r="N5" s="2">
        <f t="shared" ref="N5:N14" si="0">COUNTIF($C$5:$L$14,A5)</f>
        <v>0</v>
      </c>
      <c r="O5" s="8">
        <f t="shared" ref="O5:O13" si="1">IF(SUM($N$5:$N$14)&gt;0,N5/SUM($N$5:$N$14),1/COUNTA($A$5:$A$14))</f>
        <v>0.1</v>
      </c>
    </row>
    <row r="6" spans="1:15" ht="20" customHeight="1" x14ac:dyDescent="0.2">
      <c r="A6" s="9">
        <v>2</v>
      </c>
      <c r="B6" t="s">
        <v>7</v>
      </c>
      <c r="C6" s="5"/>
      <c r="D6" s="3"/>
      <c r="E6" s="4"/>
      <c r="F6" s="4"/>
      <c r="G6" s="4"/>
      <c r="H6" s="4"/>
      <c r="I6" s="4"/>
      <c r="J6" s="4"/>
      <c r="K6" s="4"/>
      <c r="L6" s="4"/>
      <c r="M6" s="2"/>
      <c r="N6" s="2">
        <f t="shared" si="0"/>
        <v>0</v>
      </c>
      <c r="O6" s="8">
        <f t="shared" si="1"/>
        <v>0.1</v>
      </c>
    </row>
    <row r="7" spans="1:15" ht="20" customHeight="1" x14ac:dyDescent="0.2">
      <c r="A7" s="9">
        <v>3</v>
      </c>
      <c r="B7" t="s">
        <v>8</v>
      </c>
      <c r="C7" s="5"/>
      <c r="D7" s="5"/>
      <c r="E7" s="3"/>
      <c r="F7" s="4"/>
      <c r="G7" s="4"/>
      <c r="H7" s="4"/>
      <c r="I7" s="4"/>
      <c r="J7" s="4"/>
      <c r="K7" s="4"/>
      <c r="L7" s="4"/>
      <c r="M7" s="2"/>
      <c r="N7" s="2">
        <f t="shared" si="0"/>
        <v>0</v>
      </c>
      <c r="O7" s="8">
        <f t="shared" si="1"/>
        <v>0.1</v>
      </c>
    </row>
    <row r="8" spans="1:15" ht="20" customHeight="1" x14ac:dyDescent="0.2">
      <c r="A8" s="9">
        <v>4</v>
      </c>
      <c r="B8" t="s">
        <v>9</v>
      </c>
      <c r="C8" s="5"/>
      <c r="D8" s="5"/>
      <c r="E8" s="5"/>
      <c r="F8" s="3"/>
      <c r="G8" s="4"/>
      <c r="H8" s="4"/>
      <c r="I8" s="4"/>
      <c r="J8" s="4"/>
      <c r="K8" s="4"/>
      <c r="L8" s="4"/>
      <c r="M8" s="2"/>
      <c r="N8" s="2">
        <f t="shared" si="0"/>
        <v>0</v>
      </c>
      <c r="O8" s="8">
        <f t="shared" si="1"/>
        <v>0.1</v>
      </c>
    </row>
    <row r="9" spans="1:15" ht="20" customHeight="1" x14ac:dyDescent="0.2">
      <c r="A9" s="9">
        <v>5</v>
      </c>
      <c r="B9" t="s">
        <v>10</v>
      </c>
      <c r="C9" s="5"/>
      <c r="D9" s="5"/>
      <c r="E9" s="5"/>
      <c r="F9" s="5"/>
      <c r="G9" s="3"/>
      <c r="H9" s="4"/>
      <c r="I9" s="4"/>
      <c r="J9" s="4"/>
      <c r="K9" s="4"/>
      <c r="L9" s="4"/>
      <c r="M9" s="2"/>
      <c r="N9" s="2">
        <f t="shared" si="0"/>
        <v>0</v>
      </c>
      <c r="O9" s="8">
        <f t="shared" si="1"/>
        <v>0.1</v>
      </c>
    </row>
    <row r="10" spans="1:15" ht="20" customHeight="1" x14ac:dyDescent="0.2">
      <c r="A10" s="9">
        <v>6</v>
      </c>
      <c r="B10" t="s">
        <v>11</v>
      </c>
      <c r="C10" s="5"/>
      <c r="D10" s="5"/>
      <c r="E10" s="5"/>
      <c r="F10" s="5"/>
      <c r="G10" s="5"/>
      <c r="H10" s="3"/>
      <c r="I10" s="4"/>
      <c r="J10" s="4"/>
      <c r="K10" s="4"/>
      <c r="L10" s="4"/>
      <c r="M10" s="2"/>
      <c r="N10" s="2">
        <f t="shared" si="0"/>
        <v>0</v>
      </c>
      <c r="O10" s="8">
        <f t="shared" si="1"/>
        <v>0.1</v>
      </c>
    </row>
    <row r="11" spans="1:15" ht="20" customHeight="1" x14ac:dyDescent="0.2">
      <c r="A11" s="9">
        <v>7</v>
      </c>
      <c r="B11" t="s">
        <v>12</v>
      </c>
      <c r="C11" s="5"/>
      <c r="D11" s="5"/>
      <c r="E11" s="5"/>
      <c r="F11" s="5"/>
      <c r="G11" s="5"/>
      <c r="H11" s="5"/>
      <c r="I11" s="3"/>
      <c r="J11" s="4"/>
      <c r="K11" s="4"/>
      <c r="L11" s="4"/>
      <c r="M11" s="2"/>
      <c r="N11" s="2">
        <f t="shared" si="0"/>
        <v>0</v>
      </c>
      <c r="O11" s="8">
        <f t="shared" si="1"/>
        <v>0.1</v>
      </c>
    </row>
    <row r="12" spans="1:15" ht="20" customHeight="1" x14ac:dyDescent="0.2">
      <c r="A12" s="9">
        <v>8</v>
      </c>
      <c r="B12" t="s">
        <v>13</v>
      </c>
      <c r="C12" s="5"/>
      <c r="D12" s="5"/>
      <c r="E12" s="5"/>
      <c r="F12" s="5"/>
      <c r="G12" s="5"/>
      <c r="H12" s="5"/>
      <c r="I12" s="5"/>
      <c r="J12" s="3"/>
      <c r="K12" s="4"/>
      <c r="L12" s="4"/>
      <c r="M12" s="2"/>
      <c r="N12" s="2">
        <f t="shared" si="0"/>
        <v>0</v>
      </c>
      <c r="O12" s="8">
        <f t="shared" si="1"/>
        <v>0.1</v>
      </c>
    </row>
    <row r="13" spans="1:15" ht="20" customHeight="1" x14ac:dyDescent="0.2">
      <c r="A13" s="9">
        <v>9</v>
      </c>
      <c r="B13" t="s">
        <v>14</v>
      </c>
      <c r="C13" s="5"/>
      <c r="D13" s="5"/>
      <c r="E13" s="5"/>
      <c r="F13" s="5"/>
      <c r="G13" s="5"/>
      <c r="H13" s="5"/>
      <c r="I13" s="5"/>
      <c r="J13" s="5"/>
      <c r="K13" s="3"/>
      <c r="L13" s="4"/>
      <c r="M13" s="2"/>
      <c r="N13" s="2">
        <f t="shared" si="0"/>
        <v>0</v>
      </c>
      <c r="O13" s="8">
        <f t="shared" si="1"/>
        <v>0.1</v>
      </c>
    </row>
    <row r="14" spans="1:15" ht="20" customHeight="1" x14ac:dyDescent="0.2">
      <c r="A14" s="9">
        <v>10</v>
      </c>
      <c r="B14" t="s">
        <v>15</v>
      </c>
      <c r="C14" s="5"/>
      <c r="D14" s="5"/>
      <c r="E14" s="5"/>
      <c r="F14" s="5"/>
      <c r="G14" s="5"/>
      <c r="H14" s="5"/>
      <c r="I14" s="5"/>
      <c r="J14" s="5"/>
      <c r="K14" s="5"/>
      <c r="L14" s="3"/>
      <c r="M14" s="2"/>
      <c r="N14" s="2">
        <f t="shared" si="0"/>
        <v>0</v>
      </c>
      <c r="O14" s="8">
        <f>IF(SUM($N$5:$N$14)&gt;0,N14/SUM($N$5:$N$14),1/COUNTA($A$5:$A$1000))</f>
        <v>0.1</v>
      </c>
    </row>
    <row r="16" spans="1: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 t="s">
        <v>22</v>
      </c>
      <c r="O16" s="7">
        <f>SUM(O5:O14)</f>
        <v>0.99999999999999989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0B7C-80DE-4B75-ADE1-9E780F2E6CBE}">
  <dimension ref="A1:S18"/>
  <sheetViews>
    <sheetView showGridLines="0" workbookViewId="0">
      <selection activeCell="Q26" sqref="Q26"/>
    </sheetView>
  </sheetViews>
  <sheetFormatPr baseColWidth="10" defaultRowHeight="15" x14ac:dyDescent="0.2"/>
  <cols>
    <col min="1" max="1" width="4.83203125" customWidth="1"/>
    <col min="2" max="2" width="11.83203125" bestFit="1" customWidth="1"/>
    <col min="3" max="3" width="11.5" customWidth="1"/>
    <col min="4" max="4" width="1.83203125" customWidth="1"/>
    <col min="5" max="5" width="10.1640625" customWidth="1"/>
    <col min="7" max="7" width="5.5" customWidth="1"/>
    <col min="8" max="8" width="2" customWidth="1"/>
    <col min="9" max="9" width="9.6640625" customWidth="1"/>
    <col min="10" max="10" width="13.6640625" bestFit="1" customWidth="1"/>
    <col min="11" max="11" width="5.5" customWidth="1"/>
    <col min="12" max="12" width="1.6640625" customWidth="1"/>
    <col min="13" max="13" width="9.33203125" bestFit="1" customWidth="1"/>
    <col min="14" max="14" width="13.6640625" bestFit="1" customWidth="1"/>
    <col min="15" max="15" width="5.5" customWidth="1"/>
    <col min="16" max="16" width="1.5" customWidth="1"/>
    <col min="17" max="17" width="10.33203125" bestFit="1" customWidth="1"/>
    <col min="18" max="18" width="13.6640625" bestFit="1" customWidth="1"/>
    <col min="19" max="19" width="6.1640625" customWidth="1"/>
  </cols>
  <sheetData>
    <row r="1" spans="1:19" x14ac:dyDescent="0.2">
      <c r="A1" s="10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">
      <c r="A2" t="s">
        <v>2</v>
      </c>
    </row>
    <row r="3" spans="1:19" x14ac:dyDescent="0.2">
      <c r="A3" t="s">
        <v>3</v>
      </c>
    </row>
    <row r="5" spans="1:19" x14ac:dyDescent="0.2">
      <c r="A5" s="12"/>
      <c r="B5" s="12"/>
      <c r="C5" s="12"/>
      <c r="E5" s="17" t="s">
        <v>18</v>
      </c>
      <c r="F5" s="17"/>
      <c r="G5" s="17"/>
      <c r="H5" s="1"/>
      <c r="I5" s="17" t="s">
        <v>19</v>
      </c>
      <c r="J5" s="17"/>
      <c r="K5" s="17"/>
      <c r="L5" s="1"/>
      <c r="M5" s="17" t="s">
        <v>20</v>
      </c>
      <c r="N5" s="17"/>
      <c r="O5" s="17"/>
      <c r="P5" s="1"/>
      <c r="Q5" s="17" t="s">
        <v>21</v>
      </c>
      <c r="R5" s="17"/>
      <c r="S5" s="17"/>
    </row>
    <row r="6" spans="1:19" x14ac:dyDescent="0.2">
      <c r="A6" s="12" t="s">
        <v>0</v>
      </c>
      <c r="B6" s="12" t="s">
        <v>24</v>
      </c>
      <c r="C6" s="12" t="s">
        <v>25</v>
      </c>
      <c r="E6" s="6" t="s">
        <v>16</v>
      </c>
      <c r="F6" s="6" t="s">
        <v>5</v>
      </c>
      <c r="G6" s="6" t="s">
        <v>1</v>
      </c>
      <c r="I6" s="6" t="s">
        <v>16</v>
      </c>
      <c r="J6" s="6" t="s">
        <v>5</v>
      </c>
      <c r="K6" s="6" t="s">
        <v>1</v>
      </c>
      <c r="M6" s="6" t="s">
        <v>16</v>
      </c>
      <c r="N6" s="6" t="s">
        <v>5</v>
      </c>
      <c r="O6" s="6" t="s">
        <v>1</v>
      </c>
      <c r="Q6" s="6" t="s">
        <v>17</v>
      </c>
      <c r="R6" s="6" t="s">
        <v>5</v>
      </c>
      <c r="S6" s="6" t="s">
        <v>1</v>
      </c>
    </row>
    <row r="7" spans="1:19" x14ac:dyDescent="0.2">
      <c r="A7" s="15">
        <v>1</v>
      </c>
      <c r="B7" s="16" t="str">
        <f>IF('Präferenz Matrix'!B5=0,"",'Präferenz Matrix'!B5)</f>
        <v>Kriterium 1</v>
      </c>
      <c r="C7" s="16">
        <f>VLOOKUP(A7,'Präferenz Matrix'!$A$5:$O$14,15,0)</f>
        <v>0.1</v>
      </c>
      <c r="E7" s="13"/>
      <c r="F7" s="13"/>
      <c r="G7" s="10">
        <f>C7*F7</f>
        <v>0</v>
      </c>
      <c r="I7" s="13"/>
      <c r="J7" s="13"/>
      <c r="K7" s="10">
        <f>C7*J7</f>
        <v>0</v>
      </c>
      <c r="M7" s="13"/>
      <c r="N7" s="13"/>
      <c r="O7" s="10">
        <f t="shared" ref="O7:O16" si="0">C7*N7</f>
        <v>0</v>
      </c>
      <c r="Q7" s="13"/>
      <c r="R7" s="13"/>
      <c r="S7" s="10">
        <f>C7*R7</f>
        <v>0</v>
      </c>
    </row>
    <row r="8" spans="1:19" x14ac:dyDescent="0.2">
      <c r="A8" s="15">
        <v>2</v>
      </c>
      <c r="B8" s="16" t="str">
        <f>IF('Präferenz Matrix'!B6=0,"",'Präferenz Matrix'!B6)</f>
        <v>Kriterium 2</v>
      </c>
      <c r="C8" s="16">
        <f>VLOOKUP(A8,'Präferenz Matrix'!$A$5:$O$14,15,0)</f>
        <v>0.1</v>
      </c>
      <c r="E8" s="13"/>
      <c r="F8" s="13"/>
      <c r="G8" s="10">
        <f t="shared" ref="G8:G16" si="1">C8*F8</f>
        <v>0</v>
      </c>
      <c r="I8" s="13"/>
      <c r="J8" s="13"/>
      <c r="K8" s="10">
        <f t="shared" ref="K8:K16" si="2">C8*J8</f>
        <v>0</v>
      </c>
      <c r="M8" s="13"/>
      <c r="N8" s="13"/>
      <c r="O8" s="10">
        <f t="shared" si="0"/>
        <v>0</v>
      </c>
      <c r="Q8" s="13"/>
      <c r="R8" s="13"/>
      <c r="S8" s="10">
        <f t="shared" ref="S8:S16" si="3">C8*R8</f>
        <v>0</v>
      </c>
    </row>
    <row r="9" spans="1:19" x14ac:dyDescent="0.2">
      <c r="A9" s="15">
        <v>3</v>
      </c>
      <c r="B9" s="16" t="str">
        <f>IF('Präferenz Matrix'!B7=0,"",'Präferenz Matrix'!B7)</f>
        <v>Kriterium 3</v>
      </c>
      <c r="C9" s="16">
        <f>VLOOKUP(A9,'Präferenz Matrix'!$A$5:$O$14,15,0)</f>
        <v>0.1</v>
      </c>
      <c r="E9" s="13"/>
      <c r="F9" s="13"/>
      <c r="G9" s="10">
        <f t="shared" si="1"/>
        <v>0</v>
      </c>
      <c r="I9" s="13"/>
      <c r="J9" s="13"/>
      <c r="K9" s="10">
        <f t="shared" si="2"/>
        <v>0</v>
      </c>
      <c r="M9" s="13"/>
      <c r="N9" s="13"/>
      <c r="O9" s="10">
        <f t="shared" si="0"/>
        <v>0</v>
      </c>
      <c r="Q9" s="13"/>
      <c r="R9" s="13"/>
      <c r="S9" s="10">
        <f t="shared" si="3"/>
        <v>0</v>
      </c>
    </row>
    <row r="10" spans="1:19" x14ac:dyDescent="0.2">
      <c r="A10" s="15">
        <v>4</v>
      </c>
      <c r="B10" s="16" t="str">
        <f>IF('Präferenz Matrix'!B8=0,"",'Präferenz Matrix'!B8)</f>
        <v>Kriterium 4</v>
      </c>
      <c r="C10" s="16">
        <f>VLOOKUP(A10,'Präferenz Matrix'!$A$5:$O$14,15,0)</f>
        <v>0.1</v>
      </c>
      <c r="E10" s="13"/>
      <c r="F10" s="13"/>
      <c r="G10" s="10">
        <f t="shared" si="1"/>
        <v>0</v>
      </c>
      <c r="I10" s="13"/>
      <c r="J10" s="13"/>
      <c r="K10" s="10">
        <f t="shared" si="2"/>
        <v>0</v>
      </c>
      <c r="M10" s="13"/>
      <c r="N10" s="13"/>
      <c r="O10" s="10">
        <f t="shared" si="0"/>
        <v>0</v>
      </c>
      <c r="Q10" s="13"/>
      <c r="R10" s="13"/>
      <c r="S10" s="10">
        <f t="shared" si="3"/>
        <v>0</v>
      </c>
    </row>
    <row r="11" spans="1:19" x14ac:dyDescent="0.2">
      <c r="A11" s="15">
        <v>5</v>
      </c>
      <c r="B11" s="16" t="str">
        <f>IF('Präferenz Matrix'!B9=0,"",'Präferenz Matrix'!B9)</f>
        <v>Kriterium 5</v>
      </c>
      <c r="C11" s="16">
        <f>VLOOKUP(A11,'Präferenz Matrix'!$A$5:$O$14,15,0)</f>
        <v>0.1</v>
      </c>
      <c r="E11" s="13"/>
      <c r="F11" s="13"/>
      <c r="G11" s="10">
        <f t="shared" si="1"/>
        <v>0</v>
      </c>
      <c r="I11" s="13"/>
      <c r="J11" s="13"/>
      <c r="K11" s="10">
        <f t="shared" si="2"/>
        <v>0</v>
      </c>
      <c r="M11" s="13"/>
      <c r="N11" s="13"/>
      <c r="O11" s="10">
        <f t="shared" si="0"/>
        <v>0</v>
      </c>
      <c r="Q11" s="13"/>
      <c r="R11" s="13"/>
      <c r="S11" s="10">
        <f t="shared" si="3"/>
        <v>0</v>
      </c>
    </row>
    <row r="12" spans="1:19" x14ac:dyDescent="0.2">
      <c r="A12" s="15">
        <v>6</v>
      </c>
      <c r="B12" s="16" t="str">
        <f>IF('Präferenz Matrix'!B10=0,"",'Präferenz Matrix'!B10)</f>
        <v>Kriterium 6</v>
      </c>
      <c r="C12" s="16">
        <f>VLOOKUP(A12,'Präferenz Matrix'!$A$5:$O$14,15,0)</f>
        <v>0.1</v>
      </c>
      <c r="E12" s="13"/>
      <c r="F12" s="13"/>
      <c r="G12" s="10">
        <f t="shared" si="1"/>
        <v>0</v>
      </c>
      <c r="I12" s="13"/>
      <c r="J12" s="13"/>
      <c r="K12" s="10">
        <f t="shared" si="2"/>
        <v>0</v>
      </c>
      <c r="M12" s="13"/>
      <c r="N12" s="13"/>
      <c r="O12" s="10">
        <f t="shared" si="0"/>
        <v>0</v>
      </c>
      <c r="Q12" s="13"/>
      <c r="R12" s="13"/>
      <c r="S12" s="10">
        <f t="shared" si="3"/>
        <v>0</v>
      </c>
    </row>
    <row r="13" spans="1:19" x14ac:dyDescent="0.2">
      <c r="A13" s="15">
        <v>7</v>
      </c>
      <c r="B13" s="16" t="str">
        <f>IF('Präferenz Matrix'!B11=0,"",'Präferenz Matrix'!B11)</f>
        <v>Kriterium 7</v>
      </c>
      <c r="C13" s="16">
        <f>VLOOKUP(A13,'Präferenz Matrix'!$A$5:$O$14,15,0)</f>
        <v>0.1</v>
      </c>
      <c r="E13" s="13"/>
      <c r="F13" s="13"/>
      <c r="G13" s="10">
        <f t="shared" si="1"/>
        <v>0</v>
      </c>
      <c r="I13" s="13"/>
      <c r="J13" s="13"/>
      <c r="K13" s="10">
        <f t="shared" si="2"/>
        <v>0</v>
      </c>
      <c r="M13" s="13"/>
      <c r="N13" s="13"/>
      <c r="O13" s="10">
        <f t="shared" si="0"/>
        <v>0</v>
      </c>
      <c r="Q13" s="13"/>
      <c r="R13" s="13"/>
      <c r="S13" s="10">
        <f t="shared" si="3"/>
        <v>0</v>
      </c>
    </row>
    <row r="14" spans="1:19" x14ac:dyDescent="0.2">
      <c r="A14" s="15">
        <v>8</v>
      </c>
      <c r="B14" s="16" t="str">
        <f>IF('Präferenz Matrix'!B12=0,"",'Präferenz Matrix'!B12)</f>
        <v>Kriterium 8</v>
      </c>
      <c r="C14" s="16">
        <f>VLOOKUP(A14,'Präferenz Matrix'!$A$5:$O$14,15,0)</f>
        <v>0.1</v>
      </c>
      <c r="E14" s="13"/>
      <c r="F14" s="13"/>
      <c r="G14" s="10">
        <f t="shared" si="1"/>
        <v>0</v>
      </c>
      <c r="I14" s="13"/>
      <c r="J14" s="13"/>
      <c r="K14" s="10">
        <f t="shared" si="2"/>
        <v>0</v>
      </c>
      <c r="M14" s="13"/>
      <c r="N14" s="13"/>
      <c r="O14" s="10">
        <f t="shared" si="0"/>
        <v>0</v>
      </c>
      <c r="Q14" s="13"/>
      <c r="R14" s="13"/>
      <c r="S14" s="10">
        <f t="shared" si="3"/>
        <v>0</v>
      </c>
    </row>
    <row r="15" spans="1:19" x14ac:dyDescent="0.2">
      <c r="A15" s="15">
        <v>9</v>
      </c>
      <c r="B15" s="16" t="str">
        <f>IF('Präferenz Matrix'!B13=0,"",'Präferenz Matrix'!B13)</f>
        <v>Kriterium 9</v>
      </c>
      <c r="C15" s="16">
        <f>VLOOKUP(A15,'Präferenz Matrix'!$A$5:$O$14,15,0)</f>
        <v>0.1</v>
      </c>
      <c r="E15" s="13"/>
      <c r="F15" s="13"/>
      <c r="G15" s="10">
        <f t="shared" si="1"/>
        <v>0</v>
      </c>
      <c r="I15" s="13"/>
      <c r="J15" s="13"/>
      <c r="K15" s="10">
        <f t="shared" si="2"/>
        <v>0</v>
      </c>
      <c r="M15" s="13"/>
      <c r="N15" s="13"/>
      <c r="O15" s="10">
        <f t="shared" si="0"/>
        <v>0</v>
      </c>
      <c r="Q15" s="13"/>
      <c r="R15" s="13"/>
      <c r="S15" s="10">
        <f t="shared" si="3"/>
        <v>0</v>
      </c>
    </row>
    <row r="16" spans="1:19" x14ac:dyDescent="0.2">
      <c r="A16" s="15">
        <v>10</v>
      </c>
      <c r="B16" s="16" t="str">
        <f>IF('Präferenz Matrix'!B14=0,"",'Präferenz Matrix'!B14)</f>
        <v>Kriterium 10</v>
      </c>
      <c r="C16" s="16">
        <f>VLOOKUP(A16,'Präferenz Matrix'!$A$5:$O$14,15,0)</f>
        <v>0.1</v>
      </c>
      <c r="E16" s="13"/>
      <c r="F16" s="13"/>
      <c r="G16" s="10">
        <f t="shared" si="1"/>
        <v>0</v>
      </c>
      <c r="I16" s="13"/>
      <c r="J16" s="13"/>
      <c r="K16" s="10">
        <f t="shared" si="2"/>
        <v>0</v>
      </c>
      <c r="L16" s="14"/>
      <c r="M16" s="13"/>
      <c r="N16" s="13"/>
      <c r="O16" s="10">
        <f t="shared" si="0"/>
        <v>0</v>
      </c>
      <c r="P16" s="14"/>
      <c r="Q16" s="13"/>
      <c r="R16" s="13"/>
      <c r="S16" s="10">
        <f t="shared" si="3"/>
        <v>0</v>
      </c>
    </row>
    <row r="17" spans="1:19" x14ac:dyDescent="0.2">
      <c r="A17" s="18" t="s">
        <v>22</v>
      </c>
      <c r="B17" s="18"/>
      <c r="C17" s="12">
        <f>SUM(C7:C16)</f>
        <v>0.99999999999999989</v>
      </c>
      <c r="E17" s="6"/>
      <c r="F17" s="6"/>
      <c r="G17" s="6">
        <f>SUM(G7:G16)</f>
        <v>0</v>
      </c>
      <c r="H17" s="14"/>
      <c r="I17" s="6"/>
      <c r="J17" s="6"/>
      <c r="K17" s="6">
        <f t="shared" ref="K17:S17" si="4">SUM(K7:K16)</f>
        <v>0</v>
      </c>
      <c r="L17" s="14"/>
      <c r="M17" s="6"/>
      <c r="N17" s="6"/>
      <c r="O17" s="6">
        <f t="shared" si="4"/>
        <v>0</v>
      </c>
      <c r="P17" s="14"/>
      <c r="Q17" s="6"/>
      <c r="R17" s="6"/>
      <c r="S17" s="6">
        <f t="shared" si="4"/>
        <v>0</v>
      </c>
    </row>
    <row r="18" spans="1:19" x14ac:dyDescent="0.2">
      <c r="A18" s="11"/>
      <c r="B18" s="11" t="s">
        <v>23</v>
      </c>
      <c r="C18" s="11"/>
      <c r="E18" s="10"/>
      <c r="F18" s="10"/>
      <c r="G18" s="10">
        <f>IF(G17=0,0,_xlfn.RANK.EQ(G17,($G$17,$K$17,$O$17,$S$17),0))</f>
        <v>0</v>
      </c>
      <c r="H18" s="10"/>
      <c r="I18" s="10"/>
      <c r="J18" s="10"/>
      <c r="K18" s="10">
        <f>IF(K17=0,0,_xlfn.RANK.EQ(K17,($G$17,$K$17,$O$17,$S$17),0))</f>
        <v>0</v>
      </c>
      <c r="L18" s="10"/>
      <c r="M18" s="10"/>
      <c r="N18" s="10"/>
      <c r="O18" s="10">
        <f>IF(O17=0,0,_xlfn.RANK.EQ(O17,($G$17,$K$17,$O$17,$S$17),0))</f>
        <v>0</v>
      </c>
      <c r="P18" s="10">
        <f>IF(P17=0,0,_xlfn.RANK.EQ(P17,($G$17,$K$17,$O$17,$S$17),0))</f>
        <v>0</v>
      </c>
      <c r="Q18" s="10"/>
      <c r="R18" s="10"/>
      <c r="S18" s="10">
        <f>IF(S17=0,0,_xlfn.RANK.EQ(S17,($G$17,$K$17,$O$17,$S$17),0))</f>
        <v>0</v>
      </c>
    </row>
  </sheetData>
  <mergeCells count="5">
    <mergeCell ref="E5:G5"/>
    <mergeCell ref="I5:K5"/>
    <mergeCell ref="M5:O5"/>
    <mergeCell ref="Q5:S5"/>
    <mergeCell ref="A17:B17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2083-65CA-47A2-8DD6-9EB3F8BC4354}">
  <dimension ref="A1"/>
  <sheetViews>
    <sheetView showGridLines="0" tabSelected="1" workbookViewId="0">
      <selection activeCell="K31" sqref="K31"/>
    </sheetView>
  </sheetViews>
  <sheetFormatPr baseColWidth="10" defaultRowHeight="15" x14ac:dyDescent="0.2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Präferenz Matrix</vt:lpstr>
      <vt:lpstr>Nutzwertanalyse</vt:lpstr>
      <vt:lpstr>Grafische Darstellung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Schmiedbauer</dc:creator>
  <cp:lastModifiedBy>Microsoft Office-Benutzer</cp:lastModifiedBy>
  <dcterms:created xsi:type="dcterms:W3CDTF">2019-11-20T08:45:53Z</dcterms:created>
  <dcterms:modified xsi:type="dcterms:W3CDTF">2020-07-15T19:00:14Z</dcterms:modified>
</cp:coreProperties>
</file>